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escobar\Documents\2018\CONTROL INTERNO\PES\"/>
    </mc:Choice>
  </mc:AlternateContent>
  <bookViews>
    <workbookView xWindow="0" yWindow="60" windowWidth="21840" windowHeight="8775"/>
  </bookViews>
  <sheets>
    <sheet name="PES Sep2017" sheetId="5" r:id="rId1"/>
  </sheets>
  <definedNames>
    <definedName name="_xlnm._FilterDatabase" localSheetId="0" hidden="1">'PES Sep2017'!$A$6:$K$6</definedName>
    <definedName name="_xlnm.Print_Area" localSheetId="0">'PES Sep2017'!$B$1:$G$38</definedName>
    <definedName name="_xlnm.Print_Titles" localSheetId="0">'PES Sep2017'!$1:$6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41" i="5" l="1"/>
  <c r="J26" i="5"/>
  <c r="I15" i="5"/>
  <c r="I41" i="5"/>
</calcChain>
</file>

<file path=xl/sharedStrings.xml><?xml version="1.0" encoding="utf-8"?>
<sst xmlns="http://schemas.openxmlformats.org/spreadsheetml/2006/main" count="356" uniqueCount="140">
  <si>
    <t>Estrategia</t>
  </si>
  <si>
    <t>Entidad</t>
  </si>
  <si>
    <t>Indicador</t>
  </si>
  <si>
    <t>AEROCIVIL</t>
  </si>
  <si>
    <t>Intervenciones terminadas en mantenimiento de infraestructura aeroportuaria  (iguales o superiores a $800 millones)</t>
  </si>
  <si>
    <t>Aeropuertos intervenidos con obras de construcción (torres de control,  terminales, pistas, plataformas, calles de rodaje, cuartel de bomberos, cerramientos) y/o mantenimiento de infraestructura aeroportuaria</t>
  </si>
  <si>
    <t>Pasajeros movilizados por años entre los aeropuertos del país (millones)</t>
  </si>
  <si>
    <t>ANI</t>
  </si>
  <si>
    <t>Kilómetros de calzadas construidas a través de concesión</t>
  </si>
  <si>
    <t>Kilómetros de Vías intervenidas bajo esquema de APP</t>
  </si>
  <si>
    <t>Número de proyectos en ejecución Programa 4G</t>
  </si>
  <si>
    <t>Número de Proyectos Adjudicados</t>
  </si>
  <si>
    <t>Kilómetros de red férrea en operación - ANI</t>
  </si>
  <si>
    <t>CORMAGDALENA</t>
  </si>
  <si>
    <t>Kilómetros de corredor fluvial mantenidos</t>
  </si>
  <si>
    <t>INVIAS</t>
  </si>
  <si>
    <t>Kilómetros de placa huella construida</t>
  </si>
  <si>
    <t>Kilómetros de calzadas construidas no concesionadas</t>
  </si>
  <si>
    <t>MINTRANSPORTE</t>
  </si>
  <si>
    <t>Variación porcentual acumulada de la Mortalidad por Accidentes de Tránsito</t>
  </si>
  <si>
    <t>Porcentaje de red vial nacional primaria en buen estado</t>
  </si>
  <si>
    <t>Kilómetros de nuevas calzadas construidas</t>
  </si>
  <si>
    <t>Kilómetros de Infraestructura vial intervenida para sistemas de transporte urbano.</t>
  </si>
  <si>
    <t>Espacios de Infraestructura dedicada a la intermodalidad.</t>
  </si>
  <si>
    <t>Edad promedio de vehículos de transporte automotor de carga con peso bruto vehicular mayor a 10,5 toneladas</t>
  </si>
  <si>
    <t>Transporte de carga por los modos férreo, fluvial y aéreo ( sin carbón) (Mills de Ton/ANUAL)</t>
  </si>
  <si>
    <t>Foco Estratégico</t>
  </si>
  <si>
    <t>AGENCIA NACIONAL DE SEGURIDAD VIAL</t>
  </si>
  <si>
    <t>Desarrollar una infraestructura competitiva que  fortalezca su conectividad, con especial énfasis en las necesidades y realidades de los territorios y enmarcado en el crecimiento verde.</t>
  </si>
  <si>
    <t>Modernización de la infraestructura aeroportuaria y aeronáutica</t>
  </si>
  <si>
    <t xml:space="preserve">Contrucción, mejoramiento y mantenimiento  de la infraestructura vial nacional primaria </t>
  </si>
  <si>
    <t>Contrucción, mejoramiento y mantenimiento  de la infraestructura vial nacional primaria</t>
  </si>
  <si>
    <t>Mejoramiento, rehabilitación y ampliación de la Red Férrea</t>
  </si>
  <si>
    <t>Recuperación de la navegabiliad e infraestructura de los principales corredores fluviales</t>
  </si>
  <si>
    <t>Intervención de la infrastructura vial regional secundiaria y terciaria</t>
  </si>
  <si>
    <t>SEGURIDAD VIAL</t>
  </si>
  <si>
    <t>Disminuir la accidentalidad, morbilidad y mortalidad por eventos de transporte, transito e infraestructura en todos sus modos</t>
  </si>
  <si>
    <t>Implementación de la Política Nacional de Seguridad Vial</t>
  </si>
  <si>
    <t>INFRAESTRUCTURA COMPETITIVA, INTERCONECTADA, AMBIENTALEMENTE SOSTENIBLE Y TERRITORIAL</t>
  </si>
  <si>
    <t>Contrucción y mejoramiento de la infraestructura asociada al transporte público</t>
  </si>
  <si>
    <t>Aumentar la competitividad del transporte de carga y de pasajeros , consolidando una red de servicios y logística intermodal y/o multimodal eficiente y conectada en toda sus modos, bajo un enfoque de crecimiento verde</t>
  </si>
  <si>
    <t xml:space="preserve">Implementación de la política de equipamento de transporte terrestre automotor </t>
  </si>
  <si>
    <t>Mejoramiento, rehabilitación y ampliación de la Red Férrea/ Recuperación de la navegabiliad e infraestructura de los principales corredores fluviales</t>
  </si>
  <si>
    <t>PLAN ESTRATÉGICO SECTORIAL 2015-2018</t>
  </si>
  <si>
    <t xml:space="preserve">Aeropuertos con obras de construcción y ampliación de aeropuertos terminados </t>
  </si>
  <si>
    <t>Aeropuertos para la prosperidad intervenidos</t>
  </si>
  <si>
    <t>Inversión privada en infraestructura de carretera (billones de $ acumulados en el cuatrienio)</t>
  </si>
  <si>
    <t xml:space="preserve">Inversión privada en infraestructura férrea, aeroportuaria y portuaria  (billones de $ acumulados en el cuatrienio) </t>
  </si>
  <si>
    <t>Nuevos Kilómetros de vías con rehabilitación y mantenimiento</t>
  </si>
  <si>
    <t xml:space="preserve">Obras de mantenimiento y profundización a canales de acceso </t>
  </si>
  <si>
    <t>SUPERTRANSPORTE</t>
  </si>
  <si>
    <t xml:space="preserve">Toneladas anuales de carga de comercio exterior transportadas en puertos (millones)
</t>
  </si>
  <si>
    <t>Desarrollar estrategias logísticas que permitan la competitividad en el transporte de carga</t>
  </si>
  <si>
    <t>Sistemas de información de apoyo a la logísitica del transporte de carga desarrollados o actualizados</t>
  </si>
  <si>
    <t>Crecimiento Verde</t>
  </si>
  <si>
    <t>TRANSPORTE COMPETITIVO EN TODA SUS MODALIDADES</t>
  </si>
  <si>
    <t>PLANEACIÓN DE LARGO PLAZO, REGULACIÓN, CONTROL Y VIGILANCIA MODERNO CENTRADO EN LOS CIUDADANOS</t>
  </si>
  <si>
    <t>FORTALECIMIENTO INSTITUCIONAL</t>
  </si>
  <si>
    <t xml:space="preserve">Objetivo Sectorial </t>
  </si>
  <si>
    <t xml:space="preserve">Eficiencia Administrativa </t>
  </si>
  <si>
    <t xml:space="preserve">Política de Desarrollo Administrativo </t>
  </si>
  <si>
    <t xml:space="preserve">Desarrollar una infraestructura competitiva que  fortalezca su conectividad, con especial énfasis en las necesidades y realidades de los territorios y enmarcado en el crecimiento verde. </t>
  </si>
  <si>
    <t>Infraestructura competitiva, interconectada, ambientalemente sostenible y territorial</t>
  </si>
  <si>
    <t xml:space="preserve">Gestión Misional y de Gobierno </t>
  </si>
  <si>
    <t>Formulación, promoción e implementación de lineamientos de crecimiento verde para el sector con criterios de mitigación y  adaptación que permitan el desarrollo sectorial de manera eficiente resiliente y bajo en Carbono</t>
  </si>
  <si>
    <t>Medidas de mitigación al cambio climático puestas en funcionamiento</t>
  </si>
  <si>
    <t>Medidas de adaptación al cambio climático puestas en funcionamiento</t>
  </si>
  <si>
    <t>Infraestructura y competitividad estratégica</t>
  </si>
  <si>
    <t>Promoción de la inversión privada en modos NO carretero</t>
  </si>
  <si>
    <t>Modernización y adecuación de accesos a la infraestructura portuaria marítima</t>
  </si>
  <si>
    <t xml:space="preserve">Obras fluviales construidas </t>
  </si>
  <si>
    <t>Fortalecimiento de instrumentos para mejorar el servicio de transporte de carga y pasajeros en el país</t>
  </si>
  <si>
    <t>Consolidación de los SITM, los SETP, los SITP y los SITR que se encuentran en operación</t>
  </si>
  <si>
    <t>Reportes en el Registro Nacional de Despachos de Carga (RNDC)</t>
  </si>
  <si>
    <t>Implementación de la Estrategia de Gobierno en Línea en todas las entidades del sector</t>
  </si>
  <si>
    <t xml:space="preserve">Puntaje promedio en  la implementación de la estrategia de Gobierno en Línea Sector Transporte </t>
  </si>
  <si>
    <t>Fortalecer las capacidades institucionales del sector, con un enfoque de gestión pública orientado a resultados</t>
  </si>
  <si>
    <t>Buen Gobierno</t>
  </si>
  <si>
    <t>Porcentaje de viajes realizados asociados a movilidad activa cuantificada en 6 ciudades</t>
  </si>
  <si>
    <t xml:space="preserve">Vehículos desintegrados con peso bruto vehicular mayor a 10,5 toneladas  </t>
  </si>
  <si>
    <t>Pruebas teórico-prácticas realizadas para obtención de licencia de conducción en el marco de un nuevo esquema normativo</t>
  </si>
  <si>
    <t>Eficiencia Financiera</t>
  </si>
  <si>
    <t>% ejecución presupuestal del sector transporte</t>
  </si>
  <si>
    <t>Meta del Cuatrienio
(2015- 2018)</t>
  </si>
  <si>
    <t>Desarrollar estrategias logísticas que permitan mejorar la competitividad en el transporte de carga</t>
  </si>
  <si>
    <t>Formulación del Plan Maestro de Transporte Intermodal (PMTI)</t>
  </si>
  <si>
    <t>Definir las prioridades del país en materia  de tránsito,  transporte e infraestructura para los próximos 20 años</t>
  </si>
  <si>
    <t>Competitividad e infraestructura estratégicas</t>
  </si>
  <si>
    <t>kilómetros de red vial secundaria con pavimento nuevo</t>
  </si>
  <si>
    <t xml:space="preserve">Proyecto de Documento Conpes formulado: Plan Maestro de Transporte Intermodal </t>
  </si>
  <si>
    <t xml:space="preserve">Implementación de la Estrategia de presupuesto orientado a resultados
</t>
  </si>
  <si>
    <t>Porcentaje anual de supervisados</t>
  </si>
  <si>
    <t>Porcentaje de tipos de vigilados que cuentan con acciones preventivas que garanticen la mejora en la calidad del servicio de transporte implementadas</t>
  </si>
  <si>
    <t>Porcentaje anual de operadores portuarios registrados ante la Superintendencia, que cumplen los requisitos</t>
  </si>
  <si>
    <t>Mejorar las acciones de regulación, control y vigilancia del Sector Transporte</t>
  </si>
  <si>
    <t>Desarrollar la política nacional de transporte urbano, metropolitano, enmarcada en el principio de accesibilidad, desarrollo sosenible, autosostenibilidad fiananciera y calidad; enfocada a la priorización de modos no motorizados, el aumento de la cobertura nacional, la conectividad y los sistemas de transporte público</t>
  </si>
  <si>
    <t xml:space="preserve">SECTOR TRANSPORTE </t>
  </si>
  <si>
    <t>Observaciones</t>
  </si>
  <si>
    <t>Kilómetros de vías con pavimento nuevo</t>
  </si>
  <si>
    <t>Meta del cuatrienio cumplida</t>
  </si>
  <si>
    <t xml:space="preserve">Municipios apoyados en la implementación de planes locales de seguridad vial y en la revisión de planes estratégicos  </t>
  </si>
  <si>
    <t>Estrategia PND</t>
  </si>
  <si>
    <t>Se toma la medición que realiza el DAFP a través del FURAG. Última medición publicada con corte a diciembre 31 de 2016</t>
  </si>
  <si>
    <t>Aeropuertos internacionales certificados</t>
  </si>
  <si>
    <t>Reporte a julio</t>
  </si>
  <si>
    <r>
      <t xml:space="preserve">AGENCIA NACIONAL DE SEGURIDAD VIAL </t>
    </r>
    <r>
      <rPr>
        <b/>
        <sz val="12"/>
        <color rgb="FFFF0000"/>
        <rFont val="Calibri"/>
        <family val="2"/>
        <scheme val="minor"/>
      </rPr>
      <t xml:space="preserve"> </t>
    </r>
  </si>
  <si>
    <t xml:space="preserve">El alcance de la meta del cuatrienio es la radicación del documento Conpes ante el DNP.
Se avanzó en el borrador del documento Conpes del Plan Maestro de Transpote Intermodal - PMTI en los componente de accesos urbanos, necesidades de financiación y nuevas fuentes de pago,normatividad y corredores logísticos. </t>
  </si>
  <si>
    <t xml:space="preserve">Medidas de adaptación en 2017:
1) Estudio para la gestión del riesgo en zona de influencia de los corredores viales Popayán- Río Mazamorras y Cano - Mojarras- análisis de vulnerabilidad 
2) Capacitaciones a los funcionarios del Ministerio de Transporte </t>
  </si>
  <si>
    <t>Meta cuatrienio cumplida</t>
  </si>
  <si>
    <t>Avance Sep.2017</t>
  </si>
  <si>
    <t>Reporte a  septiembre  30 /2017</t>
  </si>
  <si>
    <t>Reporte a  septiembre 30  /2017</t>
  </si>
  <si>
    <t>Reporte a  septiembre  30/2017</t>
  </si>
  <si>
    <t>Informe de avance con corte a  Septiembre  30 de 2017</t>
  </si>
  <si>
    <t xml:space="preserve">Para la vigencia 2017 se tiene programado certificar los aeropuertos:  Ernesto Cortissoz de Barranquilla y Alfonso  Bonilla Aragón de Cali.                       </t>
  </si>
  <si>
    <t>Reporte a  septiembre /2017</t>
  </si>
  <si>
    <t>Entre enero y octubre de 2017, los pasajeros Origen-Destino se incrementaron en 0,37% con relación al mismo periodo de 2016. En este periodo los pasajeros domésticos cayeron el 1,28%, mientras que los pasajeros internacionales crecieron el 3,73%.</t>
  </si>
  <si>
    <t xml:space="preserve">Medidas de mitigación en 2017:
1) NAMA TOD
2) Eficiencia energética 
3)Nama Tanden
4) Dia  nacional sin carro </t>
  </si>
  <si>
    <t xml:space="preserve">Al mes de Septiembre de 2017 se han ejecutado un acumulado de 8.646,03 Km de pavimento de contratos en vías no concesionadas.
En lo corrido del 2017 se ha ejecutado 48,75 Km 
</t>
  </si>
  <si>
    <r>
      <t xml:space="preserve">Al mes de septiembre de 2017 se han ejecutado un acumulado de 1.647,25 Km de Placa Huella.
En lo corrido del 2017 se ha ejecutado 3,78 Km de Placa Huella en el siguiente proyecto de Contarto Plan Santander:
</t>
    </r>
    <r>
      <rPr>
        <sz val="11"/>
        <rFont val="Calibri"/>
        <family val="2"/>
        <scheme val="minor"/>
      </rPr>
      <t>CORREDOR AGROFORESTAL Y ENERGETICO</t>
    </r>
  </si>
  <si>
    <t xml:space="preserve">Al mes de septiembre de 2017 se han ejecutado un acumulado de 198,12 Km . La meta se ha superado ampliamente debido a que se realizaron gestiones para adicionar recursos al MGMP de INVIAS en el programa de Vías para la Equidad.
En lo recorrido del 2017 se ha ejecutado 7,05 Km </t>
  </si>
  <si>
    <t xml:space="preserve">Al mes de septiembre de 2017 se han ejecutado un acumulado de 847,46 Km de Rehabilitación y Mantenimiento.La meta se ha superado ampliamente debido a que se realizaron gestiones para adicionar recursos al MGMP de INVIAS
</t>
  </si>
  <si>
    <t xml:space="preserve">Las principales obras realizadas son:
Dragado de Mantenimiento y Mejoramiento del Canal de Acceso al Puerto de Barranquilla. 
Construcción de obras de protección costera y marginal en la zona de influencia del Dragado de Profundización del canal de acceso al Puerto de Cartagena,
Dragado de mantenimiento y mejoramiento del canal de acceso al Puerto de Buenaventura.
</t>
  </si>
  <si>
    <t>Esta meta no  está incluida en las metas del Plan Nacional de Dearrollo (SISMEG).Por varios programas se está atendiendo la pavimentación de la red secundaria, como lo son los Contratos Plan y Conectividad regional</t>
  </si>
  <si>
    <t>Esta meta no  está incluida en las metas del Plan Nacional de Desarrollo (SISMEG). Este tipo de obras coadyuvan a la intermodalidad.</t>
  </si>
  <si>
    <t>Reporte a septiembre 30/2017</t>
  </si>
  <si>
    <t xml:space="preserve">Avance
Junio  2017 </t>
  </si>
  <si>
    <t>Con corte al mes de Septiembre. Se destacan las inversiones de los proyectos de la 1 ola de 4G, Cartagena - Bqll, Pacifico 2 y 3, Girardot , Honda Pto Salgar.</t>
  </si>
  <si>
    <t>Corte al 30 sep./2017 .Se destacan las inversiones del aeropuerto el dorado, Aeropuerto Jose maria Cordoba, y el puerto de la Sociedad Portuaria de Buenaventura, en el modo ferreo se destaca el cumplimiento de la meta para el proyecto Fenoco y el Consorcio Ibines.</t>
  </si>
  <si>
    <t>Reporte corte a septiembre 2017</t>
  </si>
  <si>
    <t xml:space="preserve">Meta cumplida </t>
  </si>
  <si>
    <t>0.8%</t>
  </si>
  <si>
    <t xml:space="preserve">Corte a 30 septiembre 2017. </t>
  </si>
  <si>
    <t>Corresponde al porcentaje de viajes que se realizan en movilidad activa (pie+bici+SITM/SITP). Se evidencia el descenso fuerte de viajes de acuerdo al periodo vacacional (estacionalidad de la demanda de viajes) y salida universitaria, en todas las ciudades del país.
Corte a junio 30 de 2017, reportado en agosto de 2017, no se  reporta en fecha posterior .</t>
  </si>
  <si>
    <t xml:space="preserve">Fecha de corte 30 junio de 2017 </t>
  </si>
  <si>
    <t>Fecha de corte 31/08/2017</t>
  </si>
  <si>
    <t>Fecha   corte Junio de 2017</t>
  </si>
  <si>
    <t>Reporte a  agosto 31 de 2017</t>
  </si>
  <si>
    <t>Reporte a    agosto de 2017</t>
  </si>
  <si>
    <t>Reporte a Septiembre 30/2017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</si>
</sst>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_ ;\-#,##0\ "/>
    <numFmt numFmtId="166" formatCode="#,##0.0_ ;\-#,##0.0\ "/>
  </numFmts>
  <fonts count="13" x14ac:knownFonts="1">
    <font>
      <sz val="11"/>
      <color rgb="FF000000"/>
      <name val="Calibri"/>
      <family val="2"/>
      <scheme val="minor"/>
    </font>
    <font>
      <sz val="11"/>
      <color rgb="FF000000"/>
      <name val="Calibri"/>
      <family val="2"/>
      <scheme val="minor"/>
    </font>
    <font>
      <sz val="11"/>
      <name val="Calibri"/>
      <family val="2"/>
      <scheme val="minor"/>
    </font>
    <font>
      <sz val="12"/>
      <name val="Calibri"/>
      <family val="2"/>
      <scheme val="minor"/>
    </font>
    <font>
      <b/>
      <sz val="26"/>
      <name val="Calibri"/>
      <family val="2"/>
      <scheme val="minor"/>
    </font>
    <font>
      <b/>
      <sz val="26"/>
      <color rgb="FF000000"/>
      <name val="Calibri"/>
      <family val="2"/>
      <scheme val="minor"/>
    </font>
    <font>
      <sz val="28"/>
      <name val="Calibri"/>
      <family val="2"/>
      <scheme val="minor"/>
    </font>
    <font>
      <b/>
      <sz val="12"/>
      <name val="Calibri"/>
      <family val="2"/>
      <scheme val="minor"/>
    </font>
    <font>
      <b/>
      <sz val="12"/>
      <color rgb="FFFF0000"/>
      <name val="Calibri"/>
      <family val="2"/>
      <scheme val="minor"/>
    </font>
    <font>
      <sz val="12"/>
      <color rgb="FF000000"/>
      <name val="Calibri"/>
      <family val="2"/>
      <scheme val="minor"/>
    </font>
    <font>
      <b/>
      <sz val="18"/>
      <name val="Calibri"/>
      <family val="2"/>
      <scheme val="minor"/>
    </font>
    <font>
      <sz val="11"/>
      <color rgb="FF222222"/>
      <name val="Arial"/>
      <family val="2"/>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73">
    <xf numFmtId="0" fontId="0" fillId="0" borderId="0" xfId="0" applyFont="1" applyFill="1" applyBorder="1"/>
    <xf numFmtId="0" fontId="3" fillId="0" borderId="0" xfId="0" applyFont="1" applyFill="1" applyAlignment="1">
      <alignment vertical="center"/>
    </xf>
    <xf numFmtId="0" fontId="2" fillId="0" borderId="0" xfId="0" applyFont="1" applyFill="1" applyBorder="1"/>
    <xf numFmtId="0" fontId="3" fillId="0" borderId="5" xfId="0" applyFont="1" applyFill="1" applyBorder="1" applyAlignment="1">
      <alignment vertical="center" wrapText="1" readingOrder="1"/>
    </xf>
    <xf numFmtId="0" fontId="3" fillId="0" borderId="1" xfId="0" applyFont="1" applyFill="1" applyBorder="1" applyAlignment="1">
      <alignment vertical="center" wrapText="1" readingOrder="1"/>
    </xf>
    <xf numFmtId="0" fontId="3" fillId="0" borderId="1" xfId="0" applyFont="1" applyFill="1" applyBorder="1" applyAlignment="1">
      <alignment vertical="center" wrapText="1"/>
    </xf>
    <xf numFmtId="0" fontId="3" fillId="0" borderId="5" xfId="0" applyNumberFormat="1" applyFont="1" applyFill="1" applyBorder="1" applyAlignment="1">
      <alignment vertical="center" wrapText="1" readingOrder="1"/>
    </xf>
    <xf numFmtId="0" fontId="3" fillId="0" borderId="6" xfId="0" applyFont="1" applyFill="1" applyBorder="1" applyAlignment="1">
      <alignment vertical="center" wrapText="1" readingOrder="1"/>
    </xf>
    <xf numFmtId="0" fontId="3" fillId="0" borderId="3" xfId="0" applyFont="1" applyFill="1" applyBorder="1" applyAlignment="1">
      <alignment vertical="center" wrapText="1"/>
    </xf>
    <xf numFmtId="0" fontId="3" fillId="0" borderId="3" xfId="0" applyFont="1" applyFill="1" applyBorder="1" applyAlignment="1">
      <alignment vertical="center" wrapText="1" readingOrder="1"/>
    </xf>
    <xf numFmtId="0" fontId="6"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7" xfId="0" applyFont="1" applyFill="1" applyBorder="1" applyAlignment="1">
      <alignment vertical="center" wrapText="1" readingOrder="1"/>
    </xf>
    <xf numFmtId="0" fontId="3" fillId="0" borderId="8" xfId="0" applyFont="1" applyFill="1" applyBorder="1" applyAlignment="1">
      <alignment vertical="center" wrapText="1" readingOrder="1"/>
    </xf>
    <xf numFmtId="0" fontId="3" fillId="0" borderId="0" xfId="0" applyFont="1" applyFill="1" applyBorder="1"/>
    <xf numFmtId="0" fontId="9" fillId="0" borderId="0" xfId="0" applyFont="1" applyFill="1" applyBorder="1" applyAlignment="1">
      <alignment horizontal="center" vertical="center"/>
    </xf>
    <xf numFmtId="0" fontId="3" fillId="3" borderId="5" xfId="0" applyFont="1" applyFill="1" applyBorder="1" applyAlignment="1">
      <alignment vertical="center" wrapText="1" readingOrder="1"/>
    </xf>
    <xf numFmtId="0" fontId="3" fillId="3" borderId="1" xfId="0" applyFont="1" applyFill="1" applyBorder="1" applyAlignment="1">
      <alignment vertical="center" wrapText="1" readingOrder="1"/>
    </xf>
    <xf numFmtId="0" fontId="3" fillId="3" borderId="1" xfId="0" applyNumberFormat="1" applyFont="1" applyFill="1" applyBorder="1" applyAlignment="1">
      <alignment vertical="center" wrapText="1" readingOrder="1"/>
    </xf>
    <xf numFmtId="0" fontId="3" fillId="3" borderId="1" xfId="0" applyFont="1" applyFill="1" applyBorder="1" applyAlignment="1">
      <alignment horizontal="center" vertical="center" wrapText="1" readingOrder="1"/>
    </xf>
    <xf numFmtId="0" fontId="3" fillId="3" borderId="0" xfId="0" applyFont="1" applyFill="1" applyBorder="1"/>
    <xf numFmtId="0" fontId="3" fillId="3" borderId="1" xfId="0" applyNumberFormat="1" applyFont="1" applyFill="1" applyBorder="1" applyAlignment="1">
      <alignment horizontal="justify" vertical="center" wrapText="1" readingOrder="1"/>
    </xf>
    <xf numFmtId="0" fontId="7" fillId="2" borderId="9" xfId="0" applyNumberFormat="1" applyFont="1" applyFill="1" applyBorder="1" applyAlignment="1">
      <alignment horizontal="center" vertical="center" wrapText="1" readingOrder="1"/>
    </xf>
    <xf numFmtId="0" fontId="7" fillId="2" borderId="10" xfId="0" applyNumberFormat="1" applyFont="1" applyFill="1" applyBorder="1" applyAlignment="1">
      <alignment horizontal="center" vertical="center" wrapText="1" readingOrder="1"/>
    </xf>
    <xf numFmtId="0" fontId="7" fillId="2" borderId="11" xfId="0" applyNumberFormat="1" applyFont="1" applyFill="1" applyBorder="1" applyAlignment="1">
      <alignment horizontal="center" vertical="center" wrapText="1" readingOrder="1"/>
    </xf>
    <xf numFmtId="0" fontId="7" fillId="2" borderId="12" xfId="0" applyNumberFormat="1" applyFont="1" applyFill="1" applyBorder="1" applyAlignment="1">
      <alignment horizontal="center" vertical="center" wrapText="1" readingOrder="1"/>
    </xf>
    <xf numFmtId="0" fontId="10" fillId="3" borderId="0" xfId="0" applyFont="1" applyFill="1" applyBorder="1"/>
    <xf numFmtId="0" fontId="10" fillId="0" borderId="0" xfId="0" applyFont="1" applyFill="1" applyBorder="1" applyAlignment="1">
      <alignment horizontal="left" vertical="center"/>
    </xf>
    <xf numFmtId="0" fontId="3" fillId="3" borderId="8" xfId="0" applyNumberFormat="1" applyFont="1" applyFill="1" applyBorder="1" applyAlignment="1">
      <alignment vertical="center" wrapText="1" readingOrder="1"/>
    </xf>
    <xf numFmtId="0" fontId="3" fillId="3" borderId="8" xfId="0" applyNumberFormat="1" applyFont="1" applyFill="1" applyBorder="1" applyAlignment="1">
      <alignment horizontal="justify" vertical="center" wrapText="1" readingOrder="1"/>
    </xf>
    <xf numFmtId="0" fontId="3" fillId="3" borderId="8" xfId="0" applyNumberFormat="1" applyFont="1" applyFill="1" applyBorder="1" applyAlignment="1">
      <alignment horizontal="center" vertical="center" wrapText="1" readingOrder="1"/>
    </xf>
    <xf numFmtId="1" fontId="3" fillId="3" borderId="8" xfId="1" applyNumberFormat="1" applyFont="1" applyFill="1" applyBorder="1" applyAlignment="1">
      <alignment horizontal="center" vertical="center" wrapText="1"/>
    </xf>
    <xf numFmtId="1" fontId="3" fillId="3" borderId="14" xfId="1" applyNumberFormat="1" applyFont="1" applyFill="1" applyBorder="1" applyAlignment="1">
      <alignment horizontal="center" vertical="center" wrapText="1"/>
    </xf>
    <xf numFmtId="1" fontId="3" fillId="3" borderId="13" xfId="1" applyNumberFormat="1" applyFont="1" applyFill="1" applyBorder="1" applyAlignment="1">
      <alignment horizontal="justify" vertical="center" wrapText="1"/>
    </xf>
    <xf numFmtId="0" fontId="3" fillId="3" borderId="1" xfId="0" applyNumberFormat="1" applyFont="1" applyFill="1" applyBorder="1" applyAlignment="1">
      <alignment horizontal="center" vertical="center" wrapText="1" readingOrder="1"/>
    </xf>
    <xf numFmtId="1" fontId="3" fillId="3" borderId="1" xfId="1" applyNumberFormat="1" applyFont="1" applyFill="1" applyBorder="1" applyAlignment="1">
      <alignment horizontal="center" vertical="center" wrapText="1"/>
    </xf>
    <xf numFmtId="1" fontId="3" fillId="3" borderId="15" xfId="1" applyNumberFormat="1" applyFont="1" applyFill="1" applyBorder="1" applyAlignment="1">
      <alignment horizontal="center" vertical="center" wrapText="1"/>
    </xf>
    <xf numFmtId="1" fontId="3" fillId="3" borderId="2" xfId="1" applyNumberFormat="1" applyFont="1" applyFill="1" applyBorder="1" applyAlignment="1">
      <alignment horizontal="justify" vertical="center" wrapText="1"/>
    </xf>
    <xf numFmtId="0" fontId="3" fillId="3" borderId="15" xfId="0" applyNumberFormat="1" applyFont="1" applyFill="1" applyBorder="1" applyAlignment="1">
      <alignment horizontal="center" vertical="center" wrapText="1" readingOrder="1"/>
    </xf>
    <xf numFmtId="0" fontId="3" fillId="3" borderId="2" xfId="0" applyFont="1" applyFill="1" applyBorder="1" applyAlignment="1">
      <alignment horizontal="justify" vertical="center" wrapText="1"/>
    </xf>
    <xf numFmtId="10" fontId="3" fillId="3" borderId="15" xfId="0" applyNumberFormat="1" applyFont="1" applyFill="1" applyBorder="1" applyAlignment="1">
      <alignment horizontal="center" vertical="center" wrapText="1" readingOrder="1"/>
    </xf>
    <xf numFmtId="0" fontId="11" fillId="3" borderId="0" xfId="0" applyFont="1" applyFill="1" applyBorder="1" applyAlignment="1">
      <alignment wrapText="1"/>
    </xf>
    <xf numFmtId="165" fontId="3" fillId="3" borderId="1" xfId="2" applyNumberFormat="1" applyFont="1" applyFill="1" applyBorder="1" applyAlignment="1">
      <alignment horizontal="center" vertical="center" wrapText="1" readingOrder="1"/>
    </xf>
    <xf numFmtId="165" fontId="3" fillId="3" borderId="15" xfId="2" applyNumberFormat="1" applyFont="1" applyFill="1" applyBorder="1" applyAlignment="1">
      <alignment horizontal="center" vertical="center" wrapText="1" readingOrder="1"/>
    </xf>
    <xf numFmtId="2" fontId="3" fillId="3" borderId="1" xfId="2" applyNumberFormat="1" applyFont="1" applyFill="1" applyBorder="1" applyAlignment="1">
      <alignment horizontal="center" vertical="center" wrapText="1" readingOrder="1"/>
    </xf>
    <xf numFmtId="0" fontId="11" fillId="3" borderId="1" xfId="0" applyFont="1" applyFill="1" applyBorder="1" applyAlignment="1">
      <alignment wrapText="1"/>
    </xf>
    <xf numFmtId="0" fontId="3" fillId="3" borderId="15" xfId="0" applyFont="1" applyFill="1" applyBorder="1" applyAlignment="1">
      <alignment horizontal="center" vertical="center" wrapText="1" readingOrder="1"/>
    </xf>
    <xf numFmtId="0" fontId="3" fillId="3" borderId="2" xfId="0" applyFont="1" applyFill="1" applyBorder="1" applyAlignment="1">
      <alignment wrapText="1"/>
    </xf>
    <xf numFmtId="9" fontId="3" fillId="3" borderId="1" xfId="1" applyFont="1" applyFill="1" applyBorder="1" applyAlignment="1">
      <alignment horizontal="center" vertical="center" wrapText="1" readingOrder="1"/>
    </xf>
    <xf numFmtId="164" fontId="3" fillId="3" borderId="1" xfId="1" applyNumberFormat="1" applyFont="1" applyFill="1" applyBorder="1" applyAlignment="1">
      <alignment horizontal="center" vertical="center" wrapText="1" readingOrder="1"/>
    </xf>
    <xf numFmtId="164" fontId="3" fillId="3" borderId="15" xfId="1" applyNumberFormat="1" applyFont="1" applyFill="1" applyBorder="1" applyAlignment="1">
      <alignment horizontal="center" vertical="center" wrapText="1" readingOrder="1"/>
    </xf>
    <xf numFmtId="10" fontId="3" fillId="3" borderId="1" xfId="1" applyNumberFormat="1" applyFont="1" applyFill="1" applyBorder="1" applyAlignment="1">
      <alignment horizontal="center" vertical="center" wrapText="1" readingOrder="1"/>
    </xf>
    <xf numFmtId="10" fontId="3" fillId="3" borderId="15" xfId="1" applyNumberFormat="1" applyFont="1" applyFill="1" applyBorder="1" applyAlignment="1">
      <alignment horizontal="center" vertical="center" wrapText="1" readingOrder="1"/>
    </xf>
    <xf numFmtId="9" fontId="3" fillId="3" borderId="15" xfId="1" applyFont="1" applyFill="1" applyBorder="1" applyAlignment="1">
      <alignment horizontal="center" vertical="center" wrapText="1" readingOrder="1"/>
    </xf>
    <xf numFmtId="0" fontId="3" fillId="3" borderId="1" xfId="0" applyFont="1" applyFill="1" applyBorder="1" applyAlignment="1">
      <alignment vertical="center" wrapText="1"/>
    </xf>
    <xf numFmtId="9" fontId="3" fillId="3" borderId="1"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166" fontId="3" fillId="3" borderId="1" xfId="2" applyNumberFormat="1" applyFont="1" applyFill="1" applyBorder="1" applyAlignment="1">
      <alignment horizontal="center" vertical="center" wrapText="1" readingOrder="1"/>
    </xf>
    <xf numFmtId="166" fontId="3" fillId="3" borderId="15" xfId="2" applyNumberFormat="1" applyFont="1" applyFill="1" applyBorder="1" applyAlignment="1">
      <alignment horizontal="center" vertical="center" wrapText="1" readingOrder="1"/>
    </xf>
    <xf numFmtId="0" fontId="3" fillId="3" borderId="3" xfId="0" applyNumberFormat="1" applyFont="1" applyFill="1" applyBorder="1" applyAlignment="1">
      <alignment vertical="center" wrapText="1" readingOrder="1"/>
    </xf>
    <xf numFmtId="0" fontId="3" fillId="3" borderId="3" xfId="0" applyNumberFormat="1" applyFont="1" applyFill="1" applyBorder="1" applyAlignment="1">
      <alignment horizontal="justify" vertical="center" wrapText="1" readingOrder="1"/>
    </xf>
    <xf numFmtId="3" fontId="3" fillId="3" borderId="3" xfId="2" applyNumberFormat="1" applyFont="1" applyFill="1" applyBorder="1" applyAlignment="1">
      <alignment horizontal="center" vertical="center" wrapText="1" readingOrder="1"/>
    </xf>
    <xf numFmtId="3" fontId="3" fillId="3" borderId="16" xfId="2" applyNumberFormat="1" applyFont="1" applyFill="1" applyBorder="1" applyAlignment="1">
      <alignment horizontal="center" vertical="center" wrapText="1" readingOrder="1"/>
    </xf>
    <xf numFmtId="0" fontId="3" fillId="3" borderId="4" xfId="0" applyFont="1" applyFill="1" applyBorder="1" applyAlignment="1">
      <alignment horizontal="justify" vertical="center" wrapText="1"/>
    </xf>
    <xf numFmtId="9" fontId="12" fillId="3" borderId="1" xfId="1" applyFont="1" applyFill="1" applyBorder="1" applyAlignment="1">
      <alignment horizontal="center" vertical="center" wrapText="1" readingOrder="1"/>
    </xf>
    <xf numFmtId="164" fontId="12" fillId="3" borderId="1" xfId="1" applyNumberFormat="1" applyFont="1" applyFill="1" applyBorder="1" applyAlignment="1">
      <alignment horizontal="center" vertical="center" wrapText="1" readingOrder="1"/>
    </xf>
    <xf numFmtId="164" fontId="12" fillId="3" borderId="15" xfId="1" applyNumberFormat="1" applyFont="1" applyFill="1" applyBorder="1" applyAlignment="1">
      <alignment horizontal="center" vertical="center" wrapText="1" readingOrder="1"/>
    </xf>
    <xf numFmtId="0" fontId="12" fillId="3" borderId="2" xfId="0" applyFont="1" applyFill="1" applyBorder="1" applyAlignment="1">
      <alignment horizontal="justify"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showGridLines="0" tabSelected="1" topLeftCell="D1" zoomScale="60" zoomScaleNormal="60" zoomScalePageLayoutView="70" workbookViewId="0">
      <pane ySplit="6" topLeftCell="A7" activePane="bottomLeft" state="frozen"/>
      <selection activeCell="D1" sqref="D1"/>
      <selection pane="bottomLeft" activeCell="A7" sqref="A7"/>
    </sheetView>
  </sheetViews>
  <sheetFormatPr baseColWidth="10" defaultColWidth="10.85546875" defaultRowHeight="28.5" customHeight="1" x14ac:dyDescent="0.25"/>
  <cols>
    <col min="1" max="1" width="29.28515625" style="2" customWidth="1"/>
    <col min="2" max="2" width="40.42578125" style="2" customWidth="1"/>
    <col min="3" max="3" width="54" style="2" customWidth="1"/>
    <col min="4" max="4" width="29.28515625" style="2" customWidth="1"/>
    <col min="5" max="5" width="55.28515625" style="2" customWidth="1"/>
    <col min="6" max="6" width="28.7109375" style="2" customWidth="1"/>
    <col min="7" max="7" width="47.42578125" style="2" customWidth="1"/>
    <col min="8" max="8" width="22.140625" style="2" customWidth="1"/>
    <col min="9" max="9" width="15.5703125" style="2" customWidth="1"/>
    <col min="10" max="10" width="19.5703125" style="2" customWidth="1"/>
    <col min="11" max="11" width="67.5703125" style="2" customWidth="1"/>
    <col min="12" max="16384" width="10.85546875" style="2"/>
  </cols>
  <sheetData>
    <row r="1" spans="1:11" s="10" customFormat="1" ht="36" x14ac:dyDescent="0.25">
      <c r="A1" s="70" t="s">
        <v>43</v>
      </c>
      <c r="B1" s="71"/>
      <c r="C1" s="71"/>
      <c r="D1" s="71"/>
      <c r="E1" s="71"/>
      <c r="F1" s="71"/>
      <c r="G1" s="71"/>
      <c r="H1" s="71"/>
      <c r="I1" s="72"/>
      <c r="J1" s="72"/>
      <c r="K1" s="72"/>
    </row>
    <row r="2" spans="1:11" s="11" customFormat="1" ht="33.75" x14ac:dyDescent="0.25">
      <c r="A2" s="70" t="s">
        <v>96</v>
      </c>
      <c r="B2" s="71"/>
      <c r="C2" s="71"/>
      <c r="D2" s="71"/>
      <c r="E2" s="71"/>
      <c r="F2" s="71"/>
      <c r="G2" s="71"/>
      <c r="H2" s="71"/>
      <c r="I2" s="72"/>
      <c r="J2" s="72"/>
      <c r="K2" s="72"/>
    </row>
    <row r="3" spans="1:11" s="11" customFormat="1" ht="33.75" x14ac:dyDescent="0.25">
      <c r="A3" s="12"/>
      <c r="B3" s="13"/>
      <c r="C3" s="13"/>
      <c r="D3" s="13"/>
      <c r="E3" s="13"/>
      <c r="F3" s="13"/>
      <c r="G3" s="13"/>
      <c r="H3" s="13"/>
    </row>
    <row r="4" spans="1:11" s="11" customFormat="1" ht="33.75" x14ac:dyDescent="0.35">
      <c r="A4" s="28"/>
      <c r="B4" s="13"/>
      <c r="C4" s="13"/>
      <c r="D4" s="13"/>
      <c r="E4" s="13"/>
      <c r="F4" s="13"/>
      <c r="G4" s="13"/>
      <c r="H4" s="13"/>
    </row>
    <row r="5" spans="1:11" s="1" customFormat="1" ht="17.25" customHeight="1" thickBot="1" x14ac:dyDescent="0.3">
      <c r="A5" s="29" t="s">
        <v>113</v>
      </c>
      <c r="B5" s="17"/>
      <c r="C5" s="17"/>
      <c r="D5" s="17"/>
      <c r="E5" s="17"/>
      <c r="F5" s="17"/>
      <c r="G5" s="17"/>
      <c r="H5" s="17"/>
      <c r="I5" s="11"/>
      <c r="J5" s="11"/>
      <c r="K5" s="11"/>
    </row>
    <row r="6" spans="1:11" s="16" customFormat="1" ht="56.25" customHeight="1" thickBot="1" x14ac:dyDescent="0.3">
      <c r="A6" s="24" t="s">
        <v>101</v>
      </c>
      <c r="B6" s="25" t="s">
        <v>26</v>
      </c>
      <c r="C6" s="25" t="s">
        <v>58</v>
      </c>
      <c r="D6" s="25" t="s">
        <v>60</v>
      </c>
      <c r="E6" s="25" t="s">
        <v>0</v>
      </c>
      <c r="F6" s="25" t="s">
        <v>1</v>
      </c>
      <c r="G6" s="25" t="s">
        <v>2</v>
      </c>
      <c r="H6" s="25" t="s">
        <v>83</v>
      </c>
      <c r="I6" s="26" t="s">
        <v>126</v>
      </c>
      <c r="J6" s="26" t="s">
        <v>109</v>
      </c>
      <c r="K6" s="27" t="s">
        <v>97</v>
      </c>
    </row>
    <row r="7" spans="1:11" s="16" customFormat="1" ht="94.5" customHeight="1" x14ac:dyDescent="0.25">
      <c r="A7" s="14" t="s">
        <v>54</v>
      </c>
      <c r="B7" s="15" t="s">
        <v>62</v>
      </c>
      <c r="C7" s="15" t="s">
        <v>61</v>
      </c>
      <c r="D7" s="15" t="s">
        <v>63</v>
      </c>
      <c r="E7" s="15" t="s">
        <v>64</v>
      </c>
      <c r="F7" s="30" t="s">
        <v>18</v>
      </c>
      <c r="G7" s="31" t="s">
        <v>65</v>
      </c>
      <c r="H7" s="32">
        <v>6</v>
      </c>
      <c r="I7" s="33">
        <v>2</v>
      </c>
      <c r="J7" s="34">
        <v>4</v>
      </c>
      <c r="K7" s="35" t="s">
        <v>117</v>
      </c>
    </row>
    <row r="8" spans="1:11" s="16" customFormat="1" ht="110.25" customHeight="1" x14ac:dyDescent="0.25">
      <c r="A8" s="3" t="s">
        <v>54</v>
      </c>
      <c r="B8" s="4" t="s">
        <v>62</v>
      </c>
      <c r="C8" s="4" t="s">
        <v>61</v>
      </c>
      <c r="D8" s="4" t="s">
        <v>63</v>
      </c>
      <c r="E8" s="4" t="s">
        <v>64</v>
      </c>
      <c r="F8" s="20" t="s">
        <v>18</v>
      </c>
      <c r="G8" s="23" t="s">
        <v>66</v>
      </c>
      <c r="H8" s="36">
        <v>6</v>
      </c>
      <c r="I8" s="37">
        <v>2</v>
      </c>
      <c r="J8" s="38">
        <v>2</v>
      </c>
      <c r="K8" s="39" t="s">
        <v>107</v>
      </c>
    </row>
    <row r="9" spans="1:11" s="16" customFormat="1" ht="67.5" customHeight="1" x14ac:dyDescent="0.25">
      <c r="A9" s="3" t="s">
        <v>67</v>
      </c>
      <c r="B9" s="4" t="s">
        <v>62</v>
      </c>
      <c r="C9" s="4" t="s">
        <v>28</v>
      </c>
      <c r="D9" s="4" t="s">
        <v>63</v>
      </c>
      <c r="E9" s="4" t="s">
        <v>29</v>
      </c>
      <c r="F9" s="20" t="s">
        <v>3</v>
      </c>
      <c r="G9" s="23" t="s">
        <v>44</v>
      </c>
      <c r="H9" s="36">
        <v>17</v>
      </c>
      <c r="I9" s="36">
        <v>8</v>
      </c>
      <c r="J9" s="40">
        <v>9</v>
      </c>
      <c r="K9" s="41" t="s">
        <v>111</v>
      </c>
    </row>
    <row r="10" spans="1:11" s="16" customFormat="1" ht="77.25" customHeight="1" x14ac:dyDescent="0.25">
      <c r="A10" s="3" t="s">
        <v>67</v>
      </c>
      <c r="B10" s="4" t="s">
        <v>62</v>
      </c>
      <c r="C10" s="4" t="s">
        <v>28</v>
      </c>
      <c r="D10" s="4" t="s">
        <v>63</v>
      </c>
      <c r="E10" s="4" t="s">
        <v>29</v>
      </c>
      <c r="F10" s="20" t="s">
        <v>3</v>
      </c>
      <c r="G10" s="23" t="s">
        <v>4</v>
      </c>
      <c r="H10" s="36">
        <v>137</v>
      </c>
      <c r="I10" s="36">
        <v>112</v>
      </c>
      <c r="J10" s="40">
        <v>122</v>
      </c>
      <c r="K10" s="41" t="s">
        <v>110</v>
      </c>
    </row>
    <row r="11" spans="1:11" s="16" customFormat="1" ht="67.5" customHeight="1" x14ac:dyDescent="0.25">
      <c r="A11" s="3" t="s">
        <v>67</v>
      </c>
      <c r="B11" s="4" t="s">
        <v>62</v>
      </c>
      <c r="C11" s="4" t="s">
        <v>28</v>
      </c>
      <c r="D11" s="4" t="s">
        <v>63</v>
      </c>
      <c r="E11" s="4" t="s">
        <v>29</v>
      </c>
      <c r="F11" s="20" t="s">
        <v>3</v>
      </c>
      <c r="G11" s="23" t="s">
        <v>45</v>
      </c>
      <c r="H11" s="36">
        <v>34</v>
      </c>
      <c r="I11" s="36">
        <v>5</v>
      </c>
      <c r="J11" s="40">
        <v>5</v>
      </c>
      <c r="K11" s="41" t="s">
        <v>112</v>
      </c>
    </row>
    <row r="12" spans="1:11" s="16" customFormat="1" ht="101.25" customHeight="1" x14ac:dyDescent="0.25">
      <c r="A12" s="3" t="s">
        <v>67</v>
      </c>
      <c r="B12" s="4" t="s">
        <v>62</v>
      </c>
      <c r="C12" s="4" t="s">
        <v>28</v>
      </c>
      <c r="D12" s="4" t="s">
        <v>63</v>
      </c>
      <c r="E12" s="4" t="s">
        <v>29</v>
      </c>
      <c r="F12" s="20" t="s">
        <v>3</v>
      </c>
      <c r="G12" s="23" t="s">
        <v>5</v>
      </c>
      <c r="H12" s="36">
        <v>48</v>
      </c>
      <c r="I12" s="36">
        <v>38</v>
      </c>
      <c r="J12" s="40">
        <v>40</v>
      </c>
      <c r="K12" s="41" t="s">
        <v>115</v>
      </c>
    </row>
    <row r="13" spans="1:11" s="16" customFormat="1" ht="90.75" customHeight="1" x14ac:dyDescent="0.25">
      <c r="A13" s="3" t="s">
        <v>67</v>
      </c>
      <c r="B13" s="4" t="s">
        <v>62</v>
      </c>
      <c r="C13" s="4" t="s">
        <v>28</v>
      </c>
      <c r="D13" s="4" t="s">
        <v>63</v>
      </c>
      <c r="E13" s="4" t="s">
        <v>29</v>
      </c>
      <c r="F13" s="20" t="s">
        <v>3</v>
      </c>
      <c r="G13" s="23" t="s">
        <v>103</v>
      </c>
      <c r="H13" s="36">
        <v>5</v>
      </c>
      <c r="I13" s="36">
        <v>0</v>
      </c>
      <c r="J13" s="40">
        <v>0</v>
      </c>
      <c r="K13" s="41" t="s">
        <v>114</v>
      </c>
    </row>
    <row r="14" spans="1:11" s="16" customFormat="1" ht="80.25" customHeight="1" x14ac:dyDescent="0.25">
      <c r="A14" s="3" t="s">
        <v>67</v>
      </c>
      <c r="B14" s="4" t="s">
        <v>62</v>
      </c>
      <c r="C14" s="4" t="s">
        <v>28</v>
      </c>
      <c r="D14" s="4" t="s">
        <v>63</v>
      </c>
      <c r="E14" s="4" t="s">
        <v>29</v>
      </c>
      <c r="F14" s="20" t="s">
        <v>3</v>
      </c>
      <c r="G14" s="23" t="s">
        <v>6</v>
      </c>
      <c r="H14" s="36">
        <v>46</v>
      </c>
      <c r="I14" s="36">
        <v>17.66</v>
      </c>
      <c r="J14" s="42">
        <v>0.26919999999999999</v>
      </c>
      <c r="K14" s="43" t="s">
        <v>116</v>
      </c>
    </row>
    <row r="15" spans="1:11" s="16" customFormat="1" ht="67.5" customHeight="1" x14ac:dyDescent="0.25">
      <c r="A15" s="3" t="s">
        <v>67</v>
      </c>
      <c r="B15" s="4" t="s">
        <v>62</v>
      </c>
      <c r="C15" s="4" t="s">
        <v>61</v>
      </c>
      <c r="D15" s="4" t="s">
        <v>63</v>
      </c>
      <c r="E15" s="4" t="s">
        <v>30</v>
      </c>
      <c r="F15" s="20" t="s">
        <v>7</v>
      </c>
      <c r="G15" s="23" t="s">
        <v>8</v>
      </c>
      <c r="H15" s="44">
        <v>3116</v>
      </c>
      <c r="I15" s="44">
        <f>2293.2+51</f>
        <v>2344.1999999999998</v>
      </c>
      <c r="J15" s="45">
        <v>2374</v>
      </c>
      <c r="K15" s="41" t="s">
        <v>125</v>
      </c>
    </row>
    <row r="16" spans="1:11" s="16" customFormat="1" ht="67.5" customHeight="1" x14ac:dyDescent="0.25">
      <c r="A16" s="3" t="s">
        <v>67</v>
      </c>
      <c r="B16" s="4" t="s">
        <v>62</v>
      </c>
      <c r="C16" s="4" t="s">
        <v>61</v>
      </c>
      <c r="D16" s="4" t="s">
        <v>63</v>
      </c>
      <c r="E16" s="4" t="s">
        <v>30</v>
      </c>
      <c r="F16" s="20" t="s">
        <v>7</v>
      </c>
      <c r="G16" s="23" t="s">
        <v>9</v>
      </c>
      <c r="H16" s="44">
        <v>11698</v>
      </c>
      <c r="I16" s="44">
        <v>10634</v>
      </c>
      <c r="J16" s="45">
        <v>10696</v>
      </c>
      <c r="K16" s="41" t="s">
        <v>125</v>
      </c>
    </row>
    <row r="17" spans="1:50" s="16" customFormat="1" ht="88.5" customHeight="1" x14ac:dyDescent="0.25">
      <c r="A17" s="3" t="s">
        <v>67</v>
      </c>
      <c r="B17" s="4" t="s">
        <v>62</v>
      </c>
      <c r="C17" s="4" t="s">
        <v>61</v>
      </c>
      <c r="D17" s="4" t="s">
        <v>63</v>
      </c>
      <c r="E17" s="4" t="s">
        <v>30</v>
      </c>
      <c r="F17" s="20" t="s">
        <v>7</v>
      </c>
      <c r="G17" s="23" t="s">
        <v>46</v>
      </c>
      <c r="H17" s="46">
        <v>24</v>
      </c>
      <c r="I17" s="46">
        <v>11.18</v>
      </c>
      <c r="J17" s="46">
        <v>13.28</v>
      </c>
      <c r="K17" s="47" t="s">
        <v>127</v>
      </c>
    </row>
    <row r="18" spans="1:50" s="16" customFormat="1" ht="108" customHeight="1" x14ac:dyDescent="0.25">
      <c r="A18" s="3" t="s">
        <v>67</v>
      </c>
      <c r="B18" s="4" t="s">
        <v>62</v>
      </c>
      <c r="C18" s="4" t="s">
        <v>61</v>
      </c>
      <c r="D18" s="4" t="s">
        <v>63</v>
      </c>
      <c r="E18" s="4" t="s">
        <v>68</v>
      </c>
      <c r="F18" s="20" t="s">
        <v>7</v>
      </c>
      <c r="G18" s="23" t="s">
        <v>47</v>
      </c>
      <c r="H18" s="46">
        <v>4.7699999999999996</v>
      </c>
      <c r="I18" s="46">
        <v>3.21</v>
      </c>
      <c r="J18" s="46">
        <v>3.47</v>
      </c>
      <c r="K18" s="47" t="s">
        <v>128</v>
      </c>
    </row>
    <row r="19" spans="1:50" s="16" customFormat="1" ht="67.5" customHeight="1" x14ac:dyDescent="0.25">
      <c r="A19" s="3" t="s">
        <v>67</v>
      </c>
      <c r="B19" s="4" t="s">
        <v>62</v>
      </c>
      <c r="C19" s="4" t="s">
        <v>61</v>
      </c>
      <c r="D19" s="4" t="s">
        <v>63</v>
      </c>
      <c r="E19" s="4" t="s">
        <v>30</v>
      </c>
      <c r="F19" s="20" t="s">
        <v>7</v>
      </c>
      <c r="G19" s="23" t="s">
        <v>11</v>
      </c>
      <c r="H19" s="21">
        <v>36</v>
      </c>
      <c r="I19" s="21">
        <v>32</v>
      </c>
      <c r="J19" s="48">
        <v>32</v>
      </c>
      <c r="K19" s="41" t="s">
        <v>129</v>
      </c>
    </row>
    <row r="20" spans="1:50" s="16" customFormat="1" ht="67.5" customHeight="1" x14ac:dyDescent="0.25">
      <c r="A20" s="3" t="s">
        <v>67</v>
      </c>
      <c r="B20" s="4" t="s">
        <v>62</v>
      </c>
      <c r="C20" s="4" t="s">
        <v>61</v>
      </c>
      <c r="D20" s="4" t="s">
        <v>63</v>
      </c>
      <c r="E20" s="4" t="s">
        <v>31</v>
      </c>
      <c r="F20" s="20" t="s">
        <v>7</v>
      </c>
      <c r="G20" s="23" t="s">
        <v>10</v>
      </c>
      <c r="H20" s="21">
        <v>36</v>
      </c>
      <c r="I20" s="21">
        <v>31</v>
      </c>
      <c r="J20" s="48">
        <v>32</v>
      </c>
      <c r="K20" s="41" t="s">
        <v>129</v>
      </c>
    </row>
    <row r="21" spans="1:50" s="16" customFormat="1" ht="67.5" customHeight="1" x14ac:dyDescent="0.25">
      <c r="A21" s="3" t="s">
        <v>67</v>
      </c>
      <c r="B21" s="4" t="s">
        <v>62</v>
      </c>
      <c r="C21" s="4" t="s">
        <v>61</v>
      </c>
      <c r="D21" s="4" t="s">
        <v>63</v>
      </c>
      <c r="E21" s="4" t="s">
        <v>32</v>
      </c>
      <c r="F21" s="20" t="s">
        <v>7</v>
      </c>
      <c r="G21" s="23" t="s">
        <v>12</v>
      </c>
      <c r="H21" s="44">
        <v>1283</v>
      </c>
      <c r="I21" s="44">
        <v>1507</v>
      </c>
      <c r="J21" s="45"/>
      <c r="K21" s="41" t="s">
        <v>108</v>
      </c>
    </row>
    <row r="22" spans="1:50" s="16" customFormat="1" ht="67.5" customHeight="1" x14ac:dyDescent="0.25">
      <c r="A22" s="3" t="s">
        <v>67</v>
      </c>
      <c r="B22" s="4" t="s">
        <v>62</v>
      </c>
      <c r="C22" s="4" t="s">
        <v>61</v>
      </c>
      <c r="D22" s="4" t="s">
        <v>63</v>
      </c>
      <c r="E22" s="4" t="s">
        <v>33</v>
      </c>
      <c r="F22" s="20" t="s">
        <v>13</v>
      </c>
      <c r="G22" s="23" t="s">
        <v>14</v>
      </c>
      <c r="H22" s="44">
        <v>1023</v>
      </c>
      <c r="I22" s="44">
        <v>1023</v>
      </c>
      <c r="J22" s="45">
        <v>1023</v>
      </c>
      <c r="K22" s="41" t="s">
        <v>130</v>
      </c>
    </row>
    <row r="23" spans="1:50" s="16" customFormat="1" ht="142.5" customHeight="1" x14ac:dyDescent="0.25">
      <c r="A23" s="3" t="s">
        <v>67</v>
      </c>
      <c r="B23" s="4" t="s">
        <v>62</v>
      </c>
      <c r="C23" s="4" t="s">
        <v>61</v>
      </c>
      <c r="D23" s="4" t="s">
        <v>63</v>
      </c>
      <c r="E23" s="4" t="s">
        <v>31</v>
      </c>
      <c r="F23" s="20" t="s">
        <v>15</v>
      </c>
      <c r="G23" s="23" t="s">
        <v>98</v>
      </c>
      <c r="H23" s="44">
        <v>8680</v>
      </c>
      <c r="I23" s="44">
        <v>8628</v>
      </c>
      <c r="J23" s="44">
        <v>8646.0300000000007</v>
      </c>
      <c r="K23" s="49" t="s">
        <v>118</v>
      </c>
    </row>
    <row r="24" spans="1:50" s="16" customFormat="1" ht="162.75" customHeight="1" x14ac:dyDescent="0.25">
      <c r="A24" s="3" t="s">
        <v>67</v>
      </c>
      <c r="B24" s="4" t="s">
        <v>62</v>
      </c>
      <c r="C24" s="4" t="s">
        <v>61</v>
      </c>
      <c r="D24" s="4" t="s">
        <v>63</v>
      </c>
      <c r="E24" s="4" t="s">
        <v>34</v>
      </c>
      <c r="F24" s="20" t="s">
        <v>15</v>
      </c>
      <c r="G24" s="23" t="s">
        <v>16</v>
      </c>
      <c r="H24" s="44">
        <v>1800</v>
      </c>
      <c r="I24" s="44">
        <v>1645</v>
      </c>
      <c r="J24" s="44">
        <v>1647.25</v>
      </c>
      <c r="K24" s="49" t="s">
        <v>119</v>
      </c>
    </row>
    <row r="25" spans="1:50" s="16" customFormat="1" ht="178.5" customHeight="1" x14ac:dyDescent="0.25">
      <c r="A25" s="3" t="s">
        <v>67</v>
      </c>
      <c r="B25" s="4" t="s">
        <v>62</v>
      </c>
      <c r="C25" s="4" t="s">
        <v>61</v>
      </c>
      <c r="D25" s="4" t="s">
        <v>63</v>
      </c>
      <c r="E25" s="19" t="s">
        <v>31</v>
      </c>
      <c r="F25" s="20" t="s">
        <v>15</v>
      </c>
      <c r="G25" s="23" t="s">
        <v>17</v>
      </c>
      <c r="H25" s="21">
        <v>180</v>
      </c>
      <c r="I25" s="21">
        <v>196</v>
      </c>
      <c r="J25" s="44">
        <v>198.12</v>
      </c>
      <c r="K25" s="49" t="s">
        <v>120</v>
      </c>
    </row>
    <row r="26" spans="1:50" s="16" customFormat="1" ht="138.75" customHeight="1" x14ac:dyDescent="0.25">
      <c r="A26" s="3" t="s">
        <v>67</v>
      </c>
      <c r="B26" s="4" t="s">
        <v>62</v>
      </c>
      <c r="C26" s="4" t="s">
        <v>61</v>
      </c>
      <c r="D26" s="4" t="s">
        <v>63</v>
      </c>
      <c r="E26" s="4" t="s">
        <v>31</v>
      </c>
      <c r="F26" s="20" t="s">
        <v>15</v>
      </c>
      <c r="G26" s="23" t="s">
        <v>48</v>
      </c>
      <c r="H26" s="21">
        <v>400</v>
      </c>
      <c r="I26" s="21">
        <v>770</v>
      </c>
      <c r="J26" s="44">
        <f>849.59-2.13</f>
        <v>847.46</v>
      </c>
      <c r="K26" s="49" t="s">
        <v>121</v>
      </c>
    </row>
    <row r="27" spans="1:50" s="16" customFormat="1" ht="128.25" customHeight="1" x14ac:dyDescent="0.25">
      <c r="A27" s="3" t="s">
        <v>67</v>
      </c>
      <c r="B27" s="4" t="s">
        <v>62</v>
      </c>
      <c r="C27" s="4" t="s">
        <v>61</v>
      </c>
      <c r="D27" s="4" t="s">
        <v>63</v>
      </c>
      <c r="E27" s="4" t="s">
        <v>69</v>
      </c>
      <c r="F27" s="20" t="s">
        <v>15</v>
      </c>
      <c r="G27" s="23" t="s">
        <v>49</v>
      </c>
      <c r="H27" s="21">
        <v>14</v>
      </c>
      <c r="I27" s="21">
        <v>13</v>
      </c>
      <c r="J27" s="44">
        <v>14</v>
      </c>
      <c r="K27" s="49" t="s">
        <v>122</v>
      </c>
    </row>
    <row r="28" spans="1:50" s="22" customFormat="1" ht="119.25" customHeight="1" x14ac:dyDescent="0.25">
      <c r="A28" s="18" t="s">
        <v>67</v>
      </c>
      <c r="B28" s="19" t="s">
        <v>62</v>
      </c>
      <c r="C28" s="19" t="s">
        <v>61</v>
      </c>
      <c r="D28" s="19" t="s">
        <v>63</v>
      </c>
      <c r="E28" s="19" t="s">
        <v>34</v>
      </c>
      <c r="F28" s="20" t="s">
        <v>15</v>
      </c>
      <c r="G28" s="23" t="s">
        <v>88</v>
      </c>
      <c r="H28" s="21">
        <v>615</v>
      </c>
      <c r="I28" s="21">
        <v>598.17999999999995</v>
      </c>
      <c r="J28" s="44">
        <v>626.66</v>
      </c>
      <c r="K28" s="49" t="s">
        <v>123</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s="16" customFormat="1" ht="96" customHeight="1" x14ac:dyDescent="0.25">
      <c r="A29" s="3" t="s">
        <v>67</v>
      </c>
      <c r="B29" s="4" t="s">
        <v>62</v>
      </c>
      <c r="C29" s="4" t="s">
        <v>61</v>
      </c>
      <c r="D29" s="4" t="s">
        <v>63</v>
      </c>
      <c r="E29" s="4" t="s">
        <v>33</v>
      </c>
      <c r="F29" s="20" t="s">
        <v>15</v>
      </c>
      <c r="G29" s="23" t="s">
        <v>70</v>
      </c>
      <c r="H29" s="21">
        <v>65</v>
      </c>
      <c r="I29" s="21">
        <v>59</v>
      </c>
      <c r="J29" s="44">
        <v>61</v>
      </c>
      <c r="K29" s="49" t="s">
        <v>124</v>
      </c>
    </row>
    <row r="30" spans="1:50" s="16" customFormat="1" ht="67.5" customHeight="1" x14ac:dyDescent="0.25">
      <c r="A30" s="3" t="s">
        <v>67</v>
      </c>
      <c r="B30" s="5" t="s">
        <v>35</v>
      </c>
      <c r="C30" s="5" t="s">
        <v>36</v>
      </c>
      <c r="D30" s="4" t="s">
        <v>63</v>
      </c>
      <c r="E30" s="5" t="s">
        <v>37</v>
      </c>
      <c r="F30" s="20" t="s">
        <v>27</v>
      </c>
      <c r="G30" s="23" t="s">
        <v>19</v>
      </c>
      <c r="H30" s="50">
        <v>-0.08</v>
      </c>
      <c r="I30" s="51">
        <v>2E-3</v>
      </c>
      <c r="J30" s="52" t="s">
        <v>131</v>
      </c>
      <c r="K30" s="41" t="s">
        <v>132</v>
      </c>
    </row>
    <row r="31" spans="1:50" s="16" customFormat="1" ht="67.5" customHeight="1" x14ac:dyDescent="0.25">
      <c r="A31" s="3" t="s">
        <v>67</v>
      </c>
      <c r="B31" s="5" t="s">
        <v>38</v>
      </c>
      <c r="C31" s="5" t="s">
        <v>28</v>
      </c>
      <c r="D31" s="4" t="s">
        <v>63</v>
      </c>
      <c r="E31" s="4" t="s">
        <v>30</v>
      </c>
      <c r="F31" s="20" t="s">
        <v>18</v>
      </c>
      <c r="G31" s="23" t="s">
        <v>20</v>
      </c>
      <c r="H31" s="50">
        <v>0.6</v>
      </c>
      <c r="I31" s="53">
        <v>0.5887</v>
      </c>
      <c r="J31" s="54">
        <v>0.59230000000000005</v>
      </c>
      <c r="K31" s="41" t="s">
        <v>132</v>
      </c>
    </row>
    <row r="32" spans="1:50" s="16" customFormat="1" ht="67.5" customHeight="1" x14ac:dyDescent="0.25">
      <c r="A32" s="3" t="s">
        <v>67</v>
      </c>
      <c r="B32" s="5" t="s">
        <v>38</v>
      </c>
      <c r="C32" s="5" t="s">
        <v>28</v>
      </c>
      <c r="D32" s="4" t="s">
        <v>63</v>
      </c>
      <c r="E32" s="4" t="s">
        <v>30</v>
      </c>
      <c r="F32" s="20" t="s">
        <v>18</v>
      </c>
      <c r="G32" s="23" t="s">
        <v>21</v>
      </c>
      <c r="H32" s="44">
        <v>3296</v>
      </c>
      <c r="I32" s="44">
        <v>2540</v>
      </c>
      <c r="J32" s="45">
        <v>2571</v>
      </c>
      <c r="K32" s="41" t="s">
        <v>132</v>
      </c>
    </row>
    <row r="33" spans="1:11" s="16" customFormat="1" ht="78.75" x14ac:dyDescent="0.25">
      <c r="A33" s="3" t="s">
        <v>67</v>
      </c>
      <c r="B33" s="5" t="s">
        <v>38</v>
      </c>
      <c r="C33" s="5" t="s">
        <v>40</v>
      </c>
      <c r="D33" s="4" t="s">
        <v>63</v>
      </c>
      <c r="E33" s="4" t="s">
        <v>84</v>
      </c>
      <c r="F33" s="20" t="s">
        <v>18</v>
      </c>
      <c r="G33" s="23" t="s">
        <v>53</v>
      </c>
      <c r="H33" s="44">
        <v>6</v>
      </c>
      <c r="I33" s="44">
        <v>6</v>
      </c>
      <c r="J33" s="45">
        <v>6</v>
      </c>
      <c r="K33" s="41" t="s">
        <v>99</v>
      </c>
    </row>
    <row r="34" spans="1:11" s="16" customFormat="1" ht="119.25" customHeight="1" x14ac:dyDescent="0.25">
      <c r="A34" s="3" t="s">
        <v>67</v>
      </c>
      <c r="B34" s="5" t="s">
        <v>55</v>
      </c>
      <c r="C34" s="5" t="s">
        <v>40</v>
      </c>
      <c r="D34" s="4" t="s">
        <v>63</v>
      </c>
      <c r="E34" s="4" t="s">
        <v>39</v>
      </c>
      <c r="F34" s="20" t="s">
        <v>18</v>
      </c>
      <c r="G34" s="23" t="s">
        <v>78</v>
      </c>
      <c r="H34" s="50">
        <v>0.4</v>
      </c>
      <c r="I34" s="50">
        <v>0.3</v>
      </c>
      <c r="J34" s="55">
        <v>0.3</v>
      </c>
      <c r="K34" s="41" t="s">
        <v>133</v>
      </c>
    </row>
    <row r="35" spans="1:11" s="16" customFormat="1" ht="99.75" customHeight="1" x14ac:dyDescent="0.25">
      <c r="A35" s="3" t="s">
        <v>67</v>
      </c>
      <c r="B35" s="5" t="s">
        <v>55</v>
      </c>
      <c r="C35" s="5" t="s">
        <v>40</v>
      </c>
      <c r="D35" s="4" t="s">
        <v>63</v>
      </c>
      <c r="E35" s="4" t="s">
        <v>39</v>
      </c>
      <c r="F35" s="20" t="s">
        <v>18</v>
      </c>
      <c r="G35" s="23" t="s">
        <v>22</v>
      </c>
      <c r="H35" s="44">
        <v>908</v>
      </c>
      <c r="I35" s="44">
        <v>1008</v>
      </c>
      <c r="J35" s="45">
        <v>1008</v>
      </c>
      <c r="K35" s="41" t="s">
        <v>108</v>
      </c>
    </row>
    <row r="36" spans="1:11" s="16" customFormat="1" ht="130.5" customHeight="1" x14ac:dyDescent="0.25">
      <c r="A36" s="3" t="s">
        <v>67</v>
      </c>
      <c r="B36" s="5" t="s">
        <v>55</v>
      </c>
      <c r="C36" s="5" t="s">
        <v>95</v>
      </c>
      <c r="D36" s="4" t="s">
        <v>63</v>
      </c>
      <c r="E36" s="4" t="s">
        <v>72</v>
      </c>
      <c r="F36" s="20" t="s">
        <v>18</v>
      </c>
      <c r="G36" s="23" t="s">
        <v>23</v>
      </c>
      <c r="H36" s="21">
        <v>44</v>
      </c>
      <c r="I36" s="21">
        <v>36</v>
      </c>
      <c r="J36" s="48">
        <v>36</v>
      </c>
      <c r="K36" s="41"/>
    </row>
    <row r="37" spans="1:11" s="16" customFormat="1" ht="105" customHeight="1" x14ac:dyDescent="0.25">
      <c r="A37" s="3" t="s">
        <v>67</v>
      </c>
      <c r="B37" s="5" t="s">
        <v>38</v>
      </c>
      <c r="C37" s="5" t="s">
        <v>40</v>
      </c>
      <c r="D37" s="4" t="s">
        <v>63</v>
      </c>
      <c r="E37" s="4" t="s">
        <v>41</v>
      </c>
      <c r="F37" s="20" t="s">
        <v>18</v>
      </c>
      <c r="G37" s="23" t="s">
        <v>24</v>
      </c>
      <c r="H37" s="21">
        <v>15</v>
      </c>
      <c r="I37" s="21">
        <v>18</v>
      </c>
      <c r="J37" s="48">
        <v>18</v>
      </c>
      <c r="K37" s="41"/>
    </row>
    <row r="38" spans="1:11" s="16" customFormat="1" ht="93.75" customHeight="1" x14ac:dyDescent="0.25">
      <c r="A38" s="3" t="s">
        <v>67</v>
      </c>
      <c r="B38" s="5" t="s">
        <v>38</v>
      </c>
      <c r="C38" s="5" t="s">
        <v>40</v>
      </c>
      <c r="D38" s="4" t="s">
        <v>63</v>
      </c>
      <c r="E38" s="4" t="s">
        <v>42</v>
      </c>
      <c r="F38" s="20" t="s">
        <v>18</v>
      </c>
      <c r="G38" s="23" t="s">
        <v>25</v>
      </c>
      <c r="H38" s="21">
        <v>2.8</v>
      </c>
      <c r="I38" s="21">
        <v>1.65</v>
      </c>
      <c r="J38" s="48">
        <v>1.91</v>
      </c>
      <c r="K38" s="41" t="s">
        <v>134</v>
      </c>
    </row>
    <row r="39" spans="1:11" s="16" customFormat="1" ht="75" customHeight="1" x14ac:dyDescent="0.25">
      <c r="A39" s="3" t="s">
        <v>67</v>
      </c>
      <c r="B39" s="5" t="s">
        <v>56</v>
      </c>
      <c r="C39" s="5" t="s">
        <v>94</v>
      </c>
      <c r="D39" s="4" t="s">
        <v>63</v>
      </c>
      <c r="E39" s="5" t="s">
        <v>71</v>
      </c>
      <c r="F39" s="56" t="s">
        <v>50</v>
      </c>
      <c r="G39" s="23" t="s">
        <v>51</v>
      </c>
      <c r="H39" s="21">
        <v>203</v>
      </c>
      <c r="I39" s="21">
        <v>80.06</v>
      </c>
      <c r="J39" s="48">
        <v>102.67</v>
      </c>
      <c r="K39" s="41" t="s">
        <v>135</v>
      </c>
    </row>
    <row r="40" spans="1:11" s="16" customFormat="1" ht="188.25" customHeight="1" x14ac:dyDescent="0.25">
      <c r="A40" s="3" t="s">
        <v>67</v>
      </c>
      <c r="B40" s="5" t="s">
        <v>56</v>
      </c>
      <c r="C40" s="5" t="s">
        <v>94</v>
      </c>
      <c r="D40" s="4" t="s">
        <v>63</v>
      </c>
      <c r="E40" s="5" t="s">
        <v>71</v>
      </c>
      <c r="F40" s="56" t="s">
        <v>50</v>
      </c>
      <c r="G40" s="23" t="s">
        <v>91</v>
      </c>
      <c r="H40" s="50">
        <v>1</v>
      </c>
      <c r="I40" s="50">
        <v>0.46</v>
      </c>
      <c r="J40" s="50">
        <v>0.46</v>
      </c>
      <c r="K40" s="41" t="s">
        <v>136</v>
      </c>
    </row>
    <row r="41" spans="1:11" s="16" customFormat="1" ht="148.5" customHeight="1" x14ac:dyDescent="0.25">
      <c r="A41" s="3" t="s">
        <v>67</v>
      </c>
      <c r="B41" s="5" t="s">
        <v>56</v>
      </c>
      <c r="C41" s="5" t="s">
        <v>94</v>
      </c>
      <c r="D41" s="4" t="s">
        <v>63</v>
      </c>
      <c r="E41" s="5" t="s">
        <v>71</v>
      </c>
      <c r="F41" s="56" t="s">
        <v>50</v>
      </c>
      <c r="G41" s="23" t="s">
        <v>92</v>
      </c>
      <c r="H41" s="50">
        <v>1</v>
      </c>
      <c r="I41" s="50">
        <f>17/22</f>
        <v>0.77272727272727271</v>
      </c>
      <c r="J41" s="50">
        <f>17/22</f>
        <v>0.77272727272727271</v>
      </c>
      <c r="K41" s="41" t="s">
        <v>136</v>
      </c>
    </row>
    <row r="42" spans="1:11" s="16" customFormat="1" ht="167.25" customHeight="1" x14ac:dyDescent="0.25">
      <c r="A42" s="3" t="s">
        <v>67</v>
      </c>
      <c r="B42" s="5" t="s">
        <v>56</v>
      </c>
      <c r="C42" s="5" t="s">
        <v>94</v>
      </c>
      <c r="D42" s="4" t="s">
        <v>63</v>
      </c>
      <c r="E42" s="5" t="s">
        <v>71</v>
      </c>
      <c r="F42" s="56" t="s">
        <v>50</v>
      </c>
      <c r="G42" s="23" t="s">
        <v>93</v>
      </c>
      <c r="H42" s="50">
        <v>1</v>
      </c>
      <c r="I42" s="57">
        <v>1</v>
      </c>
      <c r="J42" s="58"/>
      <c r="K42" s="41" t="s">
        <v>130</v>
      </c>
    </row>
    <row r="43" spans="1:11" s="16" customFormat="1" ht="78.75" x14ac:dyDescent="0.25">
      <c r="A43" s="3" t="s">
        <v>67</v>
      </c>
      <c r="B43" s="5" t="s">
        <v>38</v>
      </c>
      <c r="C43" s="5" t="s">
        <v>40</v>
      </c>
      <c r="D43" s="4" t="s">
        <v>63</v>
      </c>
      <c r="E43" s="4" t="s">
        <v>52</v>
      </c>
      <c r="F43" s="20" t="s">
        <v>18</v>
      </c>
      <c r="G43" s="23" t="s">
        <v>73</v>
      </c>
      <c r="H43" s="44">
        <v>8000000</v>
      </c>
      <c r="I43" s="44">
        <v>4511206</v>
      </c>
      <c r="J43" s="45">
        <v>5211132</v>
      </c>
      <c r="K43" s="41" t="s">
        <v>137</v>
      </c>
    </row>
    <row r="44" spans="1:11" s="16" customFormat="1" ht="75" customHeight="1" x14ac:dyDescent="0.25">
      <c r="A44" s="3" t="s">
        <v>77</v>
      </c>
      <c r="B44" s="5" t="s">
        <v>57</v>
      </c>
      <c r="C44" s="4" t="s">
        <v>76</v>
      </c>
      <c r="D44" s="4" t="s">
        <v>59</v>
      </c>
      <c r="E44" s="4" t="s">
        <v>74</v>
      </c>
      <c r="F44" s="20" t="s">
        <v>18</v>
      </c>
      <c r="G44" s="23" t="s">
        <v>75</v>
      </c>
      <c r="H44" s="44">
        <v>100</v>
      </c>
      <c r="I44" s="59">
        <v>57.7</v>
      </c>
      <c r="J44" s="60">
        <v>57.7</v>
      </c>
      <c r="K44" s="41" t="s">
        <v>102</v>
      </c>
    </row>
    <row r="45" spans="1:11" s="16" customFormat="1" ht="75" customHeight="1" x14ac:dyDescent="0.25">
      <c r="A45" s="3" t="s">
        <v>77</v>
      </c>
      <c r="B45" s="5" t="s">
        <v>57</v>
      </c>
      <c r="C45" s="4" t="s">
        <v>76</v>
      </c>
      <c r="D45" s="4" t="s">
        <v>81</v>
      </c>
      <c r="E45" s="4" t="s">
        <v>90</v>
      </c>
      <c r="F45" s="20" t="s">
        <v>18</v>
      </c>
      <c r="G45" s="23" t="s">
        <v>82</v>
      </c>
      <c r="H45" s="66">
        <v>0.95</v>
      </c>
      <c r="I45" s="67">
        <v>0.34100000000000003</v>
      </c>
      <c r="J45" s="68">
        <v>0.42799999999999999</v>
      </c>
      <c r="K45" s="69" t="s">
        <v>139</v>
      </c>
    </row>
    <row r="46" spans="1:11" s="16" customFormat="1" ht="95.25" customHeight="1" x14ac:dyDescent="0.25">
      <c r="A46" s="3" t="s">
        <v>67</v>
      </c>
      <c r="B46" s="5" t="s">
        <v>38</v>
      </c>
      <c r="C46" s="4" t="s">
        <v>40</v>
      </c>
      <c r="D46" s="4" t="s">
        <v>63</v>
      </c>
      <c r="E46" s="4" t="s">
        <v>84</v>
      </c>
      <c r="F46" s="20" t="s">
        <v>18</v>
      </c>
      <c r="G46" s="23" t="s">
        <v>79</v>
      </c>
      <c r="H46" s="44">
        <v>22000</v>
      </c>
      <c r="I46" s="44">
        <v>16584</v>
      </c>
      <c r="J46" s="45">
        <v>16915</v>
      </c>
      <c r="K46" s="41" t="s">
        <v>138</v>
      </c>
    </row>
    <row r="47" spans="1:11" s="16" customFormat="1" ht="120.75" customHeight="1" x14ac:dyDescent="0.25">
      <c r="A47" s="6" t="s">
        <v>87</v>
      </c>
      <c r="B47" s="5" t="s">
        <v>56</v>
      </c>
      <c r="C47" s="4" t="s">
        <v>86</v>
      </c>
      <c r="D47" s="4" t="s">
        <v>63</v>
      </c>
      <c r="E47" s="4" t="s">
        <v>85</v>
      </c>
      <c r="F47" s="20" t="s">
        <v>18</v>
      </c>
      <c r="G47" s="23" t="s">
        <v>89</v>
      </c>
      <c r="H47" s="21">
        <v>1</v>
      </c>
      <c r="I47" s="51"/>
      <c r="J47" s="52"/>
      <c r="K47" s="41" t="s">
        <v>106</v>
      </c>
    </row>
    <row r="48" spans="1:11" s="16" customFormat="1" ht="75" customHeight="1" x14ac:dyDescent="0.25">
      <c r="A48" s="3" t="s">
        <v>67</v>
      </c>
      <c r="B48" s="5" t="s">
        <v>35</v>
      </c>
      <c r="C48" s="5" t="s">
        <v>36</v>
      </c>
      <c r="D48" s="4" t="s">
        <v>63</v>
      </c>
      <c r="E48" s="5" t="s">
        <v>37</v>
      </c>
      <c r="F48" s="20" t="s">
        <v>105</v>
      </c>
      <c r="G48" s="23" t="s">
        <v>100</v>
      </c>
      <c r="H48" s="21">
        <v>110</v>
      </c>
      <c r="I48" s="21">
        <v>66</v>
      </c>
      <c r="J48" s="48">
        <v>66</v>
      </c>
      <c r="K48" s="41" t="s">
        <v>104</v>
      </c>
    </row>
    <row r="49" spans="1:11" s="16" customFormat="1" ht="95.25" customHeight="1" thickBot="1" x14ac:dyDescent="0.3">
      <c r="A49" s="7" t="s">
        <v>67</v>
      </c>
      <c r="B49" s="8" t="s">
        <v>35</v>
      </c>
      <c r="C49" s="8" t="s">
        <v>36</v>
      </c>
      <c r="D49" s="9" t="s">
        <v>63</v>
      </c>
      <c r="E49" s="8" t="s">
        <v>37</v>
      </c>
      <c r="F49" s="61" t="s">
        <v>18</v>
      </c>
      <c r="G49" s="62" t="s">
        <v>80</v>
      </c>
      <c r="H49" s="63">
        <v>2920500</v>
      </c>
      <c r="I49" s="63">
        <v>0</v>
      </c>
      <c r="J49" s="64">
        <v>0</v>
      </c>
      <c r="K49" s="65"/>
    </row>
  </sheetData>
  <autoFilter ref="A6:K6"/>
  <mergeCells count="2">
    <mergeCell ref="A1:K1"/>
    <mergeCell ref="A2:K2"/>
  </mergeCells>
  <pageMargins left="0" right="0" top="0" bottom="0"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PES Sep2017</vt:lpstr>
      <vt:lpstr>'PES Sep2017'!Área_de_impresión</vt:lpstr>
      <vt:lpstr>'PES Sep2017'!Títulos_a_imprimir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Hurtado</dc:creator>
  <cp:lastModifiedBy>Martha Lucia Escobar Serrano</cp:lastModifiedBy>
  <cp:lastPrinted>2016-08-25T03:16:41Z</cp:lastPrinted>
  <dcterms:created xsi:type="dcterms:W3CDTF">2016-08-04T00:25:37Z</dcterms:created>
  <dcterms:modified xsi:type="dcterms:W3CDTF">2018-01-29T20:31:30Z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